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ESPI\Downloads\"/>
    </mc:Choice>
  </mc:AlternateContent>
  <bookViews>
    <workbookView xWindow="0" yWindow="0" windowWidth="24000" windowHeight="9735" tabRatio="707"/>
  </bookViews>
  <sheets>
    <sheet name="professor A" sheetId="19" r:id="rId1"/>
    <sheet name="Plan6" sheetId="2" state="hidden" r:id="rId2"/>
  </sheets>
  <calcPr calcId="152511"/>
</workbook>
</file>

<file path=xl/calcChain.xml><?xml version="1.0" encoding="utf-8"?>
<calcChain xmlns="http://schemas.openxmlformats.org/spreadsheetml/2006/main">
  <c r="L30" i="19" l="1"/>
  <c r="L23" i="19" l="1"/>
  <c r="L19" i="19" l="1"/>
  <c r="L14" i="19" l="1"/>
  <c r="L15" i="19"/>
  <c r="L16" i="19"/>
  <c r="L18" i="19"/>
  <c r="L20" i="19"/>
  <c r="L22" i="19"/>
  <c r="L24" i="19"/>
  <c r="L25" i="19"/>
  <c r="L26" i="19"/>
  <c r="L27" i="19"/>
  <c r="L29" i="19"/>
  <c r="N16" i="2"/>
  <c r="G17" i="2"/>
  <c r="H17" i="2"/>
  <c r="I17" i="2"/>
  <c r="J17" i="2"/>
  <c r="K17" i="2"/>
  <c r="N18" i="2"/>
  <c r="G19" i="2"/>
  <c r="H19" i="2"/>
  <c r="I19" i="2"/>
  <c r="J19" i="2"/>
  <c r="K19" i="2"/>
  <c r="N20" i="2"/>
  <c r="G21" i="2"/>
  <c r="H21" i="2"/>
  <c r="I21" i="2"/>
  <c r="J21" i="2"/>
  <c r="K21" i="2"/>
  <c r="N22" i="2"/>
  <c r="G23" i="2"/>
  <c r="H23" i="2"/>
  <c r="I23" i="2"/>
  <c r="J23" i="2"/>
  <c r="K23" i="2"/>
  <c r="N24" i="2"/>
  <c r="G25" i="2"/>
  <c r="H25" i="2"/>
  <c r="I25" i="2"/>
  <c r="J25" i="2"/>
  <c r="K25" i="2"/>
  <c r="N26" i="2"/>
  <c r="G27" i="2"/>
  <c r="H27" i="2"/>
  <c r="I27" i="2"/>
  <c r="J27" i="2"/>
  <c r="K27" i="2"/>
  <c r="N28" i="2"/>
  <c r="G29" i="2"/>
  <c r="H29" i="2"/>
  <c r="I29" i="2"/>
  <c r="J29" i="2"/>
  <c r="K29" i="2"/>
  <c r="N30" i="2"/>
  <c r="G31" i="2"/>
  <c r="H31" i="2"/>
  <c r="I31" i="2"/>
  <c r="J31" i="2"/>
  <c r="K31" i="2"/>
  <c r="N32" i="2"/>
  <c r="G33" i="2"/>
  <c r="H33" i="2"/>
  <c r="I33" i="2"/>
  <c r="J33" i="2"/>
  <c r="K33" i="2"/>
  <c r="N34" i="2"/>
  <c r="G35" i="2"/>
  <c r="H35" i="2"/>
  <c r="I35" i="2"/>
  <c r="J35" i="2"/>
  <c r="K35" i="2"/>
  <c r="N36" i="2"/>
  <c r="G37" i="2"/>
  <c r="H37" i="2"/>
  <c r="I37" i="2"/>
  <c r="J37" i="2"/>
  <c r="K37" i="2"/>
  <c r="N38" i="2"/>
  <c r="G39" i="2"/>
  <c r="H39" i="2"/>
  <c r="I39" i="2"/>
  <c r="J39" i="2"/>
  <c r="K39" i="2"/>
  <c r="N40" i="2"/>
  <c r="G41" i="2"/>
  <c r="H41" i="2"/>
  <c r="I41" i="2"/>
  <c r="J41" i="2"/>
  <c r="K41" i="2"/>
  <c r="N42" i="2"/>
  <c r="G43" i="2"/>
  <c r="H43" i="2"/>
  <c r="I43" i="2"/>
  <c r="J43" i="2"/>
  <c r="K43" i="2"/>
  <c r="N44" i="2"/>
  <c r="G45" i="2"/>
  <c r="H45" i="2"/>
  <c r="I45" i="2"/>
  <c r="J45" i="2"/>
  <c r="K45" i="2"/>
  <c r="G49" i="2"/>
  <c r="L44" i="2" l="1"/>
  <c r="L40" i="2"/>
  <c r="L36" i="2"/>
  <c r="L32" i="2"/>
  <c r="L28" i="2"/>
  <c r="L24" i="2"/>
  <c r="L20" i="2"/>
  <c r="L16" i="2"/>
  <c r="L46" i="2" s="1"/>
  <c r="E49" i="2" s="1"/>
  <c r="I49" i="2" s="1"/>
  <c r="L42" i="2"/>
  <c r="L38" i="2"/>
  <c r="L34" i="2"/>
  <c r="L30" i="2"/>
  <c r="L26" i="2"/>
  <c r="L22" i="2"/>
  <c r="L18" i="2"/>
</calcChain>
</file>

<file path=xl/sharedStrings.xml><?xml version="1.0" encoding="utf-8"?>
<sst xmlns="http://schemas.openxmlformats.org/spreadsheetml/2006/main" count="89" uniqueCount="80">
  <si>
    <t xml:space="preserve">           GOVERNO DO ESTADO DO PIAUÍ</t>
  </si>
  <si>
    <t xml:space="preserve">           UNIVERSIDADE ESTADUAL DO PIAUÍ - UESPI</t>
  </si>
  <si>
    <t>NOME DO(A) PROFESSOR(A):</t>
  </si>
  <si>
    <t>DISCIPLINA:</t>
  </si>
  <si>
    <t>PERÍODO LETIVO EM QUE FOI AVALIADO:</t>
  </si>
  <si>
    <t>LEGENDA: 1- Péssimo; 2- Deficiente; 3- Regular; 4- Bom; 5- Ótimo.</t>
  </si>
  <si>
    <t>NÚMERO DE QUESTIONÁRIOS PREENCHIDOS:</t>
  </si>
  <si>
    <t>ITENS AVALIADOS</t>
  </si>
  <si>
    <t>Nº Respostas por Conceito</t>
  </si>
  <si>
    <t>Total de</t>
  </si>
  <si>
    <t>Pontos</t>
  </si>
  <si>
    <t>01-</t>
  </si>
  <si>
    <t>Apresentou um plano de curso Objetivo e Claro.</t>
  </si>
  <si>
    <t>02-</t>
  </si>
  <si>
    <t>Demonstrou atualização e segurança na matéria que ensina.</t>
  </si>
  <si>
    <t>03-</t>
  </si>
  <si>
    <t>Explicou princípios e conceitos básicos do conteúdo.</t>
  </si>
  <si>
    <t>04-</t>
  </si>
  <si>
    <t>Utilizou uma metodologia adequada de conteúdo.</t>
  </si>
  <si>
    <t>05-</t>
  </si>
  <si>
    <t>Estabeleceu relação entre teoria e prática na própria disciplina.</t>
  </si>
  <si>
    <t>06-</t>
  </si>
  <si>
    <t>Estimulou interesse pela matéria.</t>
  </si>
  <si>
    <t>07-</t>
  </si>
  <si>
    <t>Ao expor o conteúdo, levou em conta o ponto de vista do aluno.</t>
  </si>
  <si>
    <t>08-</t>
  </si>
  <si>
    <t>Estimulou o senso crítico dos alunos.</t>
  </si>
  <si>
    <t>09-</t>
  </si>
  <si>
    <t>Contribuiu para amenizar as dificuldades teóricas dos alunos.</t>
  </si>
  <si>
    <t>10-</t>
  </si>
  <si>
    <t>Demonstrou respeito e imparcialidade no trato como o aluno.</t>
  </si>
  <si>
    <t>11-</t>
  </si>
  <si>
    <t>Foi pontual e assíduo.</t>
  </si>
  <si>
    <t>12-</t>
  </si>
  <si>
    <t>Demonstrou dedicação à atividade docente.</t>
  </si>
  <si>
    <t>13-</t>
  </si>
  <si>
    <t>14-</t>
  </si>
  <si>
    <t>Utilizou sistema de avaliação adequado.</t>
  </si>
  <si>
    <t>15-</t>
  </si>
  <si>
    <t>Ministrou o conteúdo programático estabelecido no Plano de Curso.</t>
  </si>
  <si>
    <t>TOTAL GERAL DE PONTOS</t>
  </si>
  <si>
    <t>MÉDIA</t>
  </si>
  <si>
    <t>=</t>
  </si>
  <si>
    <t xml:space="preserve">Teresina   -  PI, </t>
  </si>
  <si>
    <t xml:space="preserve">           CENTRO DE CIÊNCIAS HUMANAS E LETRAS - CCHL</t>
  </si>
  <si>
    <t xml:space="preserve">           COORDENAÇÃO DE LICENCIATURA PLENA EM GEOGRAFIA</t>
  </si>
  <si>
    <t>Maria Inêz Bandeira de Vasconcelos</t>
  </si>
  <si>
    <t>Prática de Ensino</t>
  </si>
  <si>
    <t>2003/ 2º</t>
  </si>
  <si>
    <t>Demonstrou disponibilibade para atendimento individual do aluno.</t>
  </si>
  <si>
    <t>No início do semestre, o professor discutiu o plano de curso com os estudantes?</t>
  </si>
  <si>
    <t>O cumprimento do conteúdo estabelecido no plano de curso foi:</t>
  </si>
  <si>
    <t>Seu professor demonstrou domínio do conhecimento específico da área/disciplina ministrada?</t>
  </si>
  <si>
    <t>Você  foi solicitado a realizar atividades de pesquisa  (bibliográfica ou de campo) como estratégia de aprendizagem nesta disciplina?</t>
  </si>
  <si>
    <t>A forma como o professor ensinou, proporcionou o aprendizado previsto para a disciplina foi:</t>
  </si>
  <si>
    <t>Qual a sua avaliação sobre a forma que o professor utiliza os materiais didáticos e/ou equipamentos eletrônicos (notebook,  datashow, etc.) como recursos de apoio ao ensino</t>
  </si>
  <si>
    <t>O professor chegava no horário previsto para o início da aula e ficava até o final?</t>
  </si>
  <si>
    <t>Como você avalia o nível de exigência do professor nesta disciplina?</t>
  </si>
  <si>
    <t>As atitudes do professor contribuíram para uma relação de respeito, cordialidade e integração, favorecendo o processo ensino aprendizagem?</t>
  </si>
  <si>
    <t>Na disciplina, você foi incentivado a participar, perguntar, discutir e expressar suas ideias?</t>
  </si>
  <si>
    <t>O seu professor movimentava-se adequadamente no espaço da sala de aula, gesticulando adequadamente?</t>
  </si>
  <si>
    <t>O seu professor usou estratégias para checar se sua mensagem estava sendo recebida (olhar, perguntas, resumos, etc)</t>
  </si>
  <si>
    <t>O professor apresentou os resultados das avaliações no prazo estabelecido?</t>
  </si>
  <si>
    <t>LEGENDA:</t>
  </si>
  <si>
    <t>GOVERNO DO ESTADO DO PIAUÍ</t>
  </si>
  <si>
    <t>UNIVERSIDADE ESTADUAL DO PIAUÍ - UESPI</t>
  </si>
  <si>
    <t xml:space="preserve">COORDENAÇÃO DO CURSO DE </t>
  </si>
  <si>
    <t>CAMPUS/NÚCLEO:</t>
  </si>
  <si>
    <t>Que técnica de ensino o professor utilizou predominantemente?</t>
  </si>
  <si>
    <t>Que recursos didáticos o professor utilizou predominantemente?</t>
  </si>
  <si>
    <t>Além da prova escrita, que outro instrumento de avaliação o professor desta disciplina adotou predominantemente?</t>
  </si>
  <si>
    <t>Assinatura do(a) Coordenador(a) Local</t>
  </si>
  <si>
    <t xml:space="preserve">De 0,0 a 2,0 = péssimo </t>
  </si>
  <si>
    <t>De 2,1 a 4,0 = ruim</t>
  </si>
  <si>
    <t>De 4,1 a 6,0 = regular</t>
  </si>
  <si>
    <t>De 6,1 a 8,0 = bom</t>
  </si>
  <si>
    <t>De 8,1 a 10,0 = ótimo</t>
  </si>
  <si>
    <t>JOSE DE FREITAS - PI</t>
  </si>
  <si>
    <t xml:space="preserve">LICENCIATURA PLENA EM  </t>
  </si>
  <si>
    <t>Município, 07 de julho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</si>
</sst>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25">
    <font>
      <sz val="10"/>
      <name val="Arial"/>
      <family val="2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6"/>
      <color indexed="18"/>
      <name val="Times New Roman"/>
      <family val="1"/>
    </font>
    <font>
      <sz val="13"/>
      <color indexed="18"/>
      <name val="Times New Roman"/>
      <family val="1"/>
    </font>
    <font>
      <b/>
      <sz val="12"/>
      <name val="Times New Roman"/>
      <family val="1"/>
    </font>
    <font>
      <b/>
      <sz val="11.5"/>
      <color indexed="18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3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4"/>
      <color indexed="18"/>
      <name val="Times New Roman"/>
      <family val="1"/>
    </font>
    <font>
      <b/>
      <sz val="16"/>
      <color indexed="18"/>
      <name val="Benguiat Bk BT"/>
      <family val="1"/>
    </font>
    <font>
      <b/>
      <u/>
      <sz val="14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8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63"/>
        <bgColor indexed="59"/>
      </patternFill>
    </fill>
    <fill>
      <patternFill patternType="solid">
        <fgColor indexed="9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double">
        <color indexed="8"/>
      </left>
      <right style="double">
        <color indexed="9"/>
      </right>
      <top style="thin">
        <color indexed="9"/>
      </top>
      <bottom style="double">
        <color indexed="8"/>
      </bottom>
      <diagonal/>
    </border>
    <border>
      <left style="double">
        <color indexed="9"/>
      </left>
      <right style="double">
        <color indexed="9"/>
      </right>
      <top style="thin">
        <color indexed="9"/>
      </top>
      <bottom style="double">
        <color indexed="8"/>
      </bottom>
      <diagonal/>
    </border>
    <border>
      <left style="double">
        <color indexed="9"/>
      </left>
      <right style="double">
        <color indexed="8"/>
      </right>
      <top style="thin">
        <color indexed="9"/>
      </top>
      <bottom style="double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3" fontId="16" fillId="6" borderId="1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3" fontId="19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2" fillId="0" borderId="0" xfId="0" applyFont="1"/>
    <xf numFmtId="165" fontId="16" fillId="6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/>
    <xf numFmtId="0" fontId="6" fillId="0" borderId="0" xfId="0" applyFont="1" applyBorder="1" applyAlignment="1"/>
    <xf numFmtId="166" fontId="8" fillId="7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12" fillId="7" borderId="15" xfId="0" applyFont="1" applyFill="1" applyBorder="1" applyAlignment="1" applyProtection="1">
      <alignment horizontal="center" vertical="center"/>
      <protection hidden="1"/>
    </xf>
    <xf numFmtId="166" fontId="8" fillId="8" borderId="13" xfId="0" applyNumberFormat="1" applyFont="1" applyFill="1" applyBorder="1" applyAlignment="1" applyProtection="1">
      <alignment horizontal="center" vertical="center"/>
      <protection hidden="1"/>
    </xf>
    <xf numFmtId="0" fontId="22" fillId="7" borderId="16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7" borderId="14" xfId="0" applyFont="1" applyFill="1" applyBorder="1" applyAlignment="1">
      <alignment horizontal="left" vertical="center" wrapText="1"/>
    </xf>
    <xf numFmtId="0" fontId="10" fillId="9" borderId="19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4" fillId="0" borderId="25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/>
      <protection hidden="1"/>
    </xf>
    <xf numFmtId="0" fontId="11" fillId="2" borderId="21" xfId="0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24" fillId="0" borderId="22" xfId="0" applyFont="1" applyBorder="1" applyAlignment="1" applyProtection="1">
      <alignment horizontal="left"/>
      <protection locked="0"/>
    </xf>
    <xf numFmtId="0" fontId="24" fillId="0" borderId="23" xfId="0" applyFont="1" applyBorder="1" applyAlignment="1" applyProtection="1">
      <alignment horizontal="left"/>
      <protection locked="0"/>
    </xf>
    <xf numFmtId="0" fontId="24" fillId="0" borderId="24" xfId="0" applyFont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left" vertical="center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64" fontId="1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5FFFF"/>
      <rgbColor rgb="00660066"/>
      <rgbColor rgb="00FF8080"/>
      <rgbColor rgb="000066CC"/>
      <rgbColor rgb="00CC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30</xdr:row>
      <xdr:rowOff>0</xdr:rowOff>
    </xdr:from>
    <xdr:to>
      <xdr:col>3</xdr:col>
      <xdr:colOff>485775</xdr:colOff>
      <xdr:row>30</xdr:row>
      <xdr:rowOff>0</xdr:rowOff>
    </xdr:to>
    <xdr:sp macro="" textlink="">
      <xdr:nvSpPr>
        <xdr:cNvPr id="19457" name="AutoShape 1"/>
        <xdr:cNvSpPr>
          <a:spLocks noChangeArrowheads="1"/>
        </xdr:cNvSpPr>
      </xdr:nvSpPr>
      <xdr:spPr bwMode="auto">
        <a:xfrm>
          <a:off x="962025" y="8886825"/>
          <a:ext cx="714375" cy="0"/>
        </a:xfrm>
        <a:custGeom>
          <a:avLst/>
          <a:gdLst>
            <a:gd name="G0" fmla="+- 1 0 0"/>
            <a:gd name="G1" fmla="+- 1 0 0"/>
            <a:gd name="G2" fmla="+- 1 0 0"/>
            <a:gd name="G3" fmla="+- 1 0 0"/>
            <a:gd name="G4" fmla="+- 1 0 0"/>
            <a:gd name="G5" fmla="+- 1 0 0"/>
            <a:gd name="G6" fmla="+- 675 0 0"/>
            <a:gd name="G7" fmla="+- 1 0 0"/>
            <a:gd name="G8" fmla="*/ 1 16385 2"/>
            <a:gd name="G9" fmla="+- 1 0 0"/>
            <a:gd name="G10" fmla="+- 1 0 0"/>
            <a:gd name="G11" fmla="*/ 1 29003 51712"/>
            <a:gd name="G12" fmla="*/ 1 0 51712"/>
            <a:gd name="G13" fmla="+- 1 0 0"/>
            <a:gd name="G14" fmla="*/ 1 65153 25856"/>
            <a:gd name="G15" fmla="*/ 1 48365 11520"/>
            <a:gd name="G16" fmla="*/ G15 1 180"/>
            <a:gd name="G17" fmla="*/ G14 1 G16"/>
            <a:gd name="T0" fmla="*/ 17719842 w 21600"/>
            <a:gd name="T1" fmla="*/ 0 h 21600"/>
            <a:gd name="T2" fmla="*/ 0 w 21600"/>
            <a:gd name="T3" fmla="*/ 1766216 h 21600"/>
            <a:gd name="T4" fmla="*/ 17719842 w 21600"/>
            <a:gd name="T5" fmla="*/ 3532419 h 21600"/>
            <a:gd name="T6" fmla="*/ 23626465 w 21600"/>
            <a:gd name="T7" fmla="*/ 1766216 h 21600"/>
            <a:gd name="T8" fmla="*/ 3375 w 21600"/>
            <a:gd name="T9" fmla="*/ 5400 h 21600"/>
            <a:gd name="T10" fmla="*/ 18900 w 21600"/>
            <a:gd name="T11" fmla="*/ 162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gradFill rotWithShape="0">
          <a:gsLst>
            <a:gs pos="0">
              <a:srgbClr val="0000FF"/>
            </a:gs>
            <a:gs pos="100000">
              <a:srgbClr val="FFFFFF"/>
            </a:gs>
          </a:gsLst>
          <a:lin ang="0" scaled="1"/>
        </a:gradFill>
        <a:ln w="9360" cap="sq">
          <a:solidFill>
            <a:srgbClr val="33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4</xdr:row>
      <xdr:rowOff>76200</xdr:rowOff>
    </xdr:from>
    <xdr:to>
      <xdr:col>11</xdr:col>
      <xdr:colOff>190500</xdr:colOff>
      <xdr:row>5</xdr:row>
      <xdr:rowOff>123825</xdr:rowOff>
    </xdr:to>
    <xdr:sp macro="" textlink="">
      <xdr:nvSpPr>
        <xdr:cNvPr id="19458" name="AutoShape 2"/>
        <xdr:cNvSpPr>
          <a:spLocks noChangeArrowheads="1" noChangeShapeType="1" noTextEdit="1"/>
        </xdr:cNvSpPr>
      </xdr:nvSpPr>
      <xdr:spPr bwMode="auto">
        <a:xfrm>
          <a:off x="733425" y="838200"/>
          <a:ext cx="5276850" cy="2571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pt-BR" sz="1200" b="1" kern="10" spc="239">
              <a:ln>
                <a:noFill/>
              </a:ln>
              <a:gradFill rotWithShape="0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40186" dir="4303642" algn="ctr" rotWithShape="0">
                  <a:srgbClr val="4D4D4D"/>
                </a:outerShdw>
              </a:effectLst>
              <a:latin typeface="Arial MT Black"/>
            </a:rPr>
            <a:t>RESULTADO DA AVALIAÇÃO DOCENTE</a:t>
          </a:r>
        </a:p>
      </xdr:txBody>
    </xdr:sp>
    <xdr:clientData/>
  </xdr:twoCellAnchor>
  <xdr:twoCellAnchor>
    <xdr:from>
      <xdr:col>4</xdr:col>
      <xdr:colOff>600075</xdr:colOff>
      <xdr:row>30</xdr:row>
      <xdr:rowOff>0</xdr:rowOff>
    </xdr:from>
    <xdr:to>
      <xdr:col>5</xdr:col>
      <xdr:colOff>104775</xdr:colOff>
      <xdr:row>30</xdr:row>
      <xdr:rowOff>0</xdr:rowOff>
    </xdr:to>
    <xdr:sp macro="" textlink="">
      <xdr:nvSpPr>
        <xdr:cNvPr id="19459" name="AutoShape 3"/>
        <xdr:cNvSpPr>
          <a:spLocks noChangeArrowheads="1" noChangeShapeType="1" noTextEdit="1"/>
        </xdr:cNvSpPr>
      </xdr:nvSpPr>
      <xdr:spPr bwMode="auto">
        <a:xfrm>
          <a:off x="2400300" y="8886825"/>
          <a:ext cx="16192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50000">
                    <a:srgbClr val="969696"/>
                  </a:gs>
                  <a:gs pos="100000">
                    <a:srgbClr val="000000"/>
                  </a:gs>
                </a:gsLst>
                <a:lin ang="0" scaled="1"/>
              </a:gradFill>
              <a:effectLst/>
              <a:latin typeface="Arial"/>
              <a:cs typeface="Arial"/>
            </a:rPr>
            <a:t>÷</a:t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361950</xdr:colOff>
      <xdr:row>3</xdr:row>
      <xdr:rowOff>38100</xdr:rowOff>
    </xdr:to>
    <xdr:pic>
      <xdr:nvPicPr>
        <xdr:cNvPr id="19460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504825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48</xdr:row>
      <xdr:rowOff>0</xdr:rowOff>
    </xdr:from>
    <xdr:to>
      <xdr:col>3</xdr:col>
      <xdr:colOff>485775</xdr:colOff>
      <xdr:row>49</xdr:row>
      <xdr:rowOff>9525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600200" y="9163050"/>
          <a:ext cx="714375" cy="266700"/>
        </a:xfrm>
        <a:custGeom>
          <a:avLst/>
          <a:gdLst>
            <a:gd name="G0" fmla="+- 1 0 0"/>
            <a:gd name="G1" fmla="+- 1 0 0"/>
            <a:gd name="G2" fmla="+- 1 0 0"/>
            <a:gd name="G3" fmla="+- 1 0 0"/>
            <a:gd name="G4" fmla="+- 1 0 0"/>
            <a:gd name="G5" fmla="+- 1 0 0"/>
            <a:gd name="G6" fmla="+- 675 0 0"/>
            <a:gd name="G7" fmla="+- 1 0 0"/>
            <a:gd name="G8" fmla="*/ 1 16385 2"/>
            <a:gd name="G9" fmla="+- 1 0 0"/>
            <a:gd name="G10" fmla="+- 1 0 0"/>
            <a:gd name="G11" fmla="*/ 1 29003 51712"/>
            <a:gd name="G12" fmla="*/ 1 0 51712"/>
            <a:gd name="G13" fmla="+- 1 0 0"/>
            <a:gd name="G14" fmla="*/ 1 65153 25856"/>
            <a:gd name="G15" fmla="*/ 1 48365 11520"/>
            <a:gd name="G16" fmla="*/ G15 1 180"/>
            <a:gd name="G17" fmla="*/ G14 1 G16"/>
            <a:gd name="T0" fmla="*/ 17719842 w 21600"/>
            <a:gd name="T1" fmla="*/ 0 h 21600"/>
            <a:gd name="T2" fmla="*/ 0 w 21600"/>
            <a:gd name="T3" fmla="*/ 1646502 h 21600"/>
            <a:gd name="T4" fmla="*/ 17719842 w 21600"/>
            <a:gd name="T5" fmla="*/ 3293005 h 21600"/>
            <a:gd name="T6" fmla="*/ 23626465 w 21600"/>
            <a:gd name="T7" fmla="*/ 1646502 h 21600"/>
            <a:gd name="T8" fmla="*/ 3375 w 21600"/>
            <a:gd name="T9" fmla="*/ 5400 h 21600"/>
            <a:gd name="T10" fmla="*/ 18900 w 21600"/>
            <a:gd name="T11" fmla="*/ 162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gradFill rotWithShape="0">
          <a:gsLst>
            <a:gs pos="0">
              <a:srgbClr val="0000FF"/>
            </a:gs>
            <a:gs pos="100000">
              <a:srgbClr val="FFFFFF"/>
            </a:gs>
          </a:gsLst>
          <a:lin ang="0" scaled="1"/>
        </a:gradFill>
        <a:ln w="9360" cap="sq">
          <a:solidFill>
            <a:srgbClr val="33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161925</xdr:colOff>
      <xdr:row>4</xdr:row>
      <xdr:rowOff>161925</xdr:rowOff>
    </xdr:from>
    <xdr:to>
      <xdr:col>11</xdr:col>
      <xdr:colOff>200025</xdr:colOff>
      <xdr:row>6</xdr:row>
      <xdr:rowOff>19050</xdr:rowOff>
    </xdr:to>
    <xdr:sp macro="" textlink="">
      <xdr:nvSpPr>
        <xdr:cNvPr id="2050" name="AutoShape 2"/>
        <xdr:cNvSpPr>
          <a:spLocks noChangeArrowheads="1" noChangeShapeType="1" noTextEdit="1"/>
        </xdr:cNvSpPr>
      </xdr:nvSpPr>
      <xdr:spPr bwMode="auto">
        <a:xfrm>
          <a:off x="1381125" y="962025"/>
          <a:ext cx="5524500" cy="3048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pt-BR" sz="1200" b="1" kern="10" spc="239">
              <a:ln>
                <a:noFill/>
              </a:ln>
              <a:gradFill rotWithShape="0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40186" dir="4303642" algn="ctr" rotWithShape="0">
                  <a:srgbClr val="4D4D4D"/>
                </a:outerShdw>
              </a:effectLst>
              <a:latin typeface="Arial MT Black"/>
            </a:rPr>
            <a:t>RESULTADO DA AVALIAÇÃO DOCENTE</a:t>
          </a:r>
        </a:p>
      </xdr:txBody>
    </xdr:sp>
    <xdr:clientData/>
  </xdr:twoCellAnchor>
  <xdr:twoCellAnchor>
    <xdr:from>
      <xdr:col>4</xdr:col>
      <xdr:colOff>600075</xdr:colOff>
      <xdr:row>48</xdr:row>
      <xdr:rowOff>66675</xdr:rowOff>
    </xdr:from>
    <xdr:to>
      <xdr:col>5</xdr:col>
      <xdr:colOff>104775</xdr:colOff>
      <xdr:row>48</xdr:row>
      <xdr:rowOff>200025</xdr:rowOff>
    </xdr:to>
    <xdr:sp macro="" textlink="">
      <xdr:nvSpPr>
        <xdr:cNvPr id="2051" name="AutoShape 3"/>
        <xdr:cNvSpPr>
          <a:spLocks noChangeArrowheads="1" noChangeShapeType="1" noTextEdit="1"/>
        </xdr:cNvSpPr>
      </xdr:nvSpPr>
      <xdr:spPr bwMode="auto">
        <a:xfrm>
          <a:off x="3038475" y="9229725"/>
          <a:ext cx="11430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50000">
                    <a:srgbClr val="969696"/>
                  </a:gs>
                  <a:gs pos="100000">
                    <a:srgbClr val="000000"/>
                  </a:gs>
                </a:gsLst>
                <a:lin ang="0" scaled="1"/>
              </a:gradFill>
              <a:effectLst/>
              <a:latin typeface="Arial"/>
              <a:cs typeface="Arial"/>
            </a:rPr>
            <a:t>÷</a:t>
          </a:r>
        </a:p>
      </xdr:txBody>
    </xdr:sp>
    <xdr:clientData/>
  </xdr:twoCellAnchor>
  <xdr:twoCellAnchor>
    <xdr:from>
      <xdr:col>5</xdr:col>
      <xdr:colOff>533400</xdr:colOff>
      <xdr:row>48</xdr:row>
      <xdr:rowOff>66675</xdr:rowOff>
    </xdr:from>
    <xdr:to>
      <xdr:col>6</xdr:col>
      <xdr:colOff>9525</xdr:colOff>
      <xdr:row>48</xdr:row>
      <xdr:rowOff>200025</xdr:rowOff>
    </xdr:to>
    <xdr:sp macro="" textlink="">
      <xdr:nvSpPr>
        <xdr:cNvPr id="2052" name="AutoShape 4"/>
        <xdr:cNvSpPr>
          <a:spLocks noChangeArrowheads="1" noChangeShapeType="1" noTextEdit="1"/>
        </xdr:cNvSpPr>
      </xdr:nvSpPr>
      <xdr:spPr bwMode="auto">
        <a:xfrm>
          <a:off x="3581400" y="9229725"/>
          <a:ext cx="85725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50000">
                    <a:srgbClr val="969696"/>
                  </a:gs>
                  <a:gs pos="100000">
                    <a:srgbClr val="000000"/>
                  </a:gs>
                </a:gsLst>
                <a:lin ang="0" scaled="1"/>
              </a:gradFill>
              <a:effectLst/>
              <a:latin typeface="Arial"/>
              <a:cs typeface="Arial"/>
            </a:rPr>
            <a:t>÷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295275</xdr:colOff>
      <xdr:row>4</xdr:row>
      <xdr:rowOff>76200</xdr:rowOff>
    </xdr:to>
    <xdr:pic>
      <xdr:nvPicPr>
        <xdr:cNvPr id="2053" name="Figuras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35255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5" zoomScaleNormal="100" workbookViewId="0">
      <selection activeCell="C32" sqref="C32"/>
    </sheetView>
  </sheetViews>
  <sheetFormatPr defaultRowHeight="12.75"/>
  <cols>
    <col min="1" max="1" width="2.85546875" customWidth="1"/>
    <col min="2" max="2" width="5.85546875" customWidth="1"/>
    <col min="5" max="5" width="9.85546875" bestFit="1" customWidth="1"/>
    <col min="6" max="6" width="15.42578125" customWidth="1"/>
    <col min="7" max="11" width="7" style="1" customWidth="1"/>
    <col min="12" max="12" width="13.140625" style="1" bestFit="1" customWidth="1"/>
  </cols>
  <sheetData>
    <row r="1" spans="1:12" s="2" customFormat="1" ht="15" customHeight="1">
      <c r="C1" s="51" t="s">
        <v>64</v>
      </c>
      <c r="D1" s="51"/>
      <c r="E1" s="51"/>
      <c r="F1" s="51"/>
      <c r="G1" s="51"/>
      <c r="H1" s="51"/>
      <c r="I1" s="51"/>
      <c r="J1" s="51"/>
      <c r="K1" s="51"/>
      <c r="L1" s="51"/>
    </row>
    <row r="2" spans="1:12" s="2" customFormat="1" ht="15" customHeight="1">
      <c r="C2" s="51" t="s">
        <v>65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s="2" customFormat="1" ht="15" customHeight="1">
      <c r="C3" s="33" t="s">
        <v>67</v>
      </c>
      <c r="D3" s="33"/>
      <c r="E3" s="62" t="s">
        <v>77</v>
      </c>
      <c r="F3" s="62"/>
      <c r="G3" s="62"/>
      <c r="H3" s="62"/>
      <c r="I3" s="62"/>
      <c r="J3" s="62"/>
      <c r="K3" s="62"/>
      <c r="L3" s="62"/>
    </row>
    <row r="4" spans="1:12" s="2" customFormat="1" ht="15" customHeight="1">
      <c r="C4" s="33" t="s">
        <v>66</v>
      </c>
      <c r="D4" s="33"/>
      <c r="E4" s="33"/>
      <c r="F4" s="61" t="s">
        <v>78</v>
      </c>
      <c r="G4" s="61"/>
      <c r="H4" s="61"/>
      <c r="I4" s="61"/>
      <c r="J4" s="61"/>
      <c r="K4" s="61"/>
      <c r="L4" s="61"/>
    </row>
    <row r="5" spans="1:12" s="4" customFormat="1" ht="17.100000000000001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6" customFormat="1" ht="17.100000000000001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4" customFormat="1" ht="11.25" customHeight="1" thickBot="1">
      <c r="A7" s="47" t="s">
        <v>2</v>
      </c>
      <c r="B7" s="47"/>
      <c r="C7" s="47"/>
      <c r="D7" s="47"/>
      <c r="E7" s="47"/>
      <c r="F7" s="48"/>
      <c r="G7" s="49"/>
      <c r="H7" s="49"/>
      <c r="I7" s="49"/>
      <c r="J7" s="49"/>
      <c r="K7" s="49"/>
      <c r="L7" s="50"/>
    </row>
    <row r="8" spans="1:12" s="4" customFormat="1" ht="11.25" customHeight="1" thickBot="1">
      <c r="A8" s="47" t="s">
        <v>3</v>
      </c>
      <c r="B8" s="47"/>
      <c r="C8" s="47"/>
      <c r="D8" s="57"/>
      <c r="E8" s="58"/>
      <c r="F8" s="58"/>
      <c r="G8" s="58"/>
      <c r="H8" s="58"/>
      <c r="I8" s="58"/>
      <c r="J8" s="58"/>
      <c r="K8" s="58"/>
      <c r="L8" s="59"/>
    </row>
    <row r="9" spans="1:12" s="4" customFormat="1" ht="11.25" customHeight="1" thickBot="1">
      <c r="A9" s="47" t="s">
        <v>4</v>
      </c>
      <c r="B9" s="47"/>
      <c r="C9" s="47"/>
      <c r="D9" s="47"/>
      <c r="E9" s="47"/>
      <c r="F9" s="47"/>
      <c r="G9" s="53"/>
      <c r="H9" s="54"/>
      <c r="I9" s="54"/>
      <c r="J9" s="54"/>
      <c r="K9" s="54"/>
      <c r="L9" s="55"/>
    </row>
    <row r="10" spans="1:12" s="4" customFormat="1" ht="11.25" customHeight="1" thickBot="1">
      <c r="A10" s="47" t="s">
        <v>6</v>
      </c>
      <c r="B10" s="47"/>
      <c r="C10" s="47"/>
      <c r="D10" s="47"/>
      <c r="E10" s="47"/>
      <c r="F10" s="47"/>
      <c r="G10" s="47"/>
      <c r="H10" s="53">
        <v>1</v>
      </c>
      <c r="I10" s="54"/>
      <c r="J10" s="54"/>
      <c r="K10" s="54"/>
      <c r="L10" s="55"/>
    </row>
    <row r="11" spans="1:12" s="4" customFormat="1" ht="17.100000000000001" customHeight="1" thickBo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s="9" customFormat="1" ht="16.5" customHeight="1" thickTop="1" thickBot="1">
      <c r="A12" s="60" t="s">
        <v>7</v>
      </c>
      <c r="B12" s="60"/>
      <c r="C12" s="60"/>
      <c r="D12" s="60"/>
      <c r="E12" s="60"/>
      <c r="F12" s="60"/>
      <c r="G12" s="52" t="s">
        <v>8</v>
      </c>
      <c r="H12" s="52"/>
      <c r="I12" s="52"/>
      <c r="J12" s="52"/>
      <c r="K12" s="52"/>
      <c r="L12" s="8" t="s">
        <v>9</v>
      </c>
    </row>
    <row r="13" spans="1:12" ht="14.25" customHeight="1" thickTop="1" thickBot="1">
      <c r="A13" s="60"/>
      <c r="B13" s="60"/>
      <c r="C13" s="60"/>
      <c r="D13" s="60"/>
      <c r="E13" s="60"/>
      <c r="F13" s="60"/>
      <c r="G13" s="10">
        <v>1</v>
      </c>
      <c r="H13" s="11">
        <v>2</v>
      </c>
      <c r="I13" s="11">
        <v>3</v>
      </c>
      <c r="J13" s="11">
        <v>4</v>
      </c>
      <c r="K13" s="12">
        <v>5</v>
      </c>
      <c r="L13" s="13" t="s">
        <v>10</v>
      </c>
    </row>
    <row r="14" spans="1:12" s="15" customFormat="1" ht="30" customHeight="1" thickTop="1" thickBot="1">
      <c r="A14" s="39">
        <v>1</v>
      </c>
      <c r="B14" s="45" t="s">
        <v>50</v>
      </c>
      <c r="C14" s="45"/>
      <c r="D14" s="45"/>
      <c r="E14" s="45"/>
      <c r="F14" s="45"/>
      <c r="G14" s="37"/>
      <c r="H14" s="37">
        <v>1</v>
      </c>
      <c r="I14" s="37"/>
      <c r="J14" s="37"/>
      <c r="K14" s="37"/>
      <c r="L14" s="36">
        <f>(((G14*0.75)+(H14*1)+(I14*0.5)+(J14*0.25)+(K14*0))/H10)*10</f>
        <v>10</v>
      </c>
    </row>
    <row r="15" spans="1:12" s="15" customFormat="1" ht="30" customHeight="1" thickTop="1" thickBot="1">
      <c r="A15" s="39">
        <v>2</v>
      </c>
      <c r="B15" s="45" t="s">
        <v>51</v>
      </c>
      <c r="C15" s="45"/>
      <c r="D15" s="45"/>
      <c r="E15" s="45"/>
      <c r="F15" s="45"/>
      <c r="G15" s="38">
        <v>1</v>
      </c>
      <c r="H15" s="38"/>
      <c r="I15" s="38"/>
      <c r="J15" s="38"/>
      <c r="K15" s="38"/>
      <c r="L15" s="36">
        <f>(((G15*1)+(H15*0.75)+(I15*0.5)+(J15*0.25)+(K15*0))/H10)*10</f>
        <v>10</v>
      </c>
    </row>
    <row r="16" spans="1:12" s="15" customFormat="1" ht="30" customHeight="1" thickTop="1" thickBot="1">
      <c r="A16" s="39">
        <v>3</v>
      </c>
      <c r="B16" s="45" t="s">
        <v>52</v>
      </c>
      <c r="C16" s="45"/>
      <c r="D16" s="45"/>
      <c r="E16" s="45"/>
      <c r="F16" s="45"/>
      <c r="G16" s="37">
        <v>1</v>
      </c>
      <c r="H16" s="37"/>
      <c r="I16" s="37"/>
      <c r="J16" s="37"/>
      <c r="K16" s="37"/>
      <c r="L16" s="36">
        <f>(((G16*1)+(H16*0.75)+(I16*0.5)+(J16*0.25)+(K16*0))/H10)*10</f>
        <v>10</v>
      </c>
    </row>
    <row r="17" spans="1:12" s="15" customFormat="1" ht="30" customHeight="1" thickTop="1" thickBot="1">
      <c r="A17" s="39">
        <v>4</v>
      </c>
      <c r="B17" s="45" t="s">
        <v>68</v>
      </c>
      <c r="C17" s="45"/>
      <c r="D17" s="45"/>
      <c r="E17" s="45"/>
      <c r="F17" s="45"/>
      <c r="G17" s="37">
        <v>1</v>
      </c>
      <c r="H17" s="37"/>
      <c r="I17" s="37"/>
      <c r="J17" s="37"/>
      <c r="K17" s="37"/>
      <c r="L17" s="40"/>
    </row>
    <row r="18" spans="1:12" s="15" customFormat="1" ht="30" customHeight="1" thickTop="1" thickBot="1">
      <c r="A18" s="39">
        <v>5</v>
      </c>
      <c r="B18" s="45" t="s">
        <v>53</v>
      </c>
      <c r="C18" s="45"/>
      <c r="D18" s="45"/>
      <c r="E18" s="45"/>
      <c r="F18" s="45"/>
      <c r="G18" s="37"/>
      <c r="H18" s="37">
        <v>1</v>
      </c>
      <c r="I18" s="37"/>
      <c r="J18" s="37"/>
      <c r="K18" s="37"/>
      <c r="L18" s="36">
        <f>(((G18*0.5)+(H18*1)+(I18*0.75)+(J18*0.5)+(K18*0))/H10)*10</f>
        <v>10</v>
      </c>
    </row>
    <row r="19" spans="1:12" s="15" customFormat="1" ht="30" customHeight="1" thickTop="1" thickBot="1">
      <c r="A19" s="39">
        <v>6</v>
      </c>
      <c r="B19" s="45" t="s">
        <v>54</v>
      </c>
      <c r="C19" s="45"/>
      <c r="D19" s="45"/>
      <c r="E19" s="45"/>
      <c r="F19" s="45"/>
      <c r="G19" s="38">
        <v>1</v>
      </c>
      <c r="H19" s="38"/>
      <c r="I19" s="38"/>
      <c r="J19" s="38"/>
      <c r="K19" s="38"/>
      <c r="L19" s="36">
        <f>(((G19*1)+(H19*0.75)+(I19*0.5)+(J19*0.25)+(K19*0))/H10)*10</f>
        <v>10</v>
      </c>
    </row>
    <row r="20" spans="1:12" s="15" customFormat="1" ht="41.25" customHeight="1" thickTop="1" thickBot="1">
      <c r="A20" s="39">
        <v>7</v>
      </c>
      <c r="B20" s="45" t="s">
        <v>55</v>
      </c>
      <c r="C20" s="45"/>
      <c r="D20" s="45"/>
      <c r="E20" s="45"/>
      <c r="F20" s="45"/>
      <c r="G20" s="37">
        <v>1</v>
      </c>
      <c r="H20" s="37"/>
      <c r="I20" s="37"/>
      <c r="J20" s="37"/>
      <c r="K20" s="37"/>
      <c r="L20" s="36">
        <f>(((G20*1)+(H20*0.8)+(I20*0.6)+(J20*0.4)+(K20*0.2))/H10)*10</f>
        <v>10</v>
      </c>
    </row>
    <row r="21" spans="1:12" s="15" customFormat="1" ht="31.5" customHeight="1" thickTop="1" thickBot="1">
      <c r="A21" s="39">
        <v>8</v>
      </c>
      <c r="B21" s="45" t="s">
        <v>69</v>
      </c>
      <c r="C21" s="45"/>
      <c r="D21" s="45"/>
      <c r="E21" s="45"/>
      <c r="F21" s="45"/>
      <c r="G21" s="37">
        <v>1</v>
      </c>
      <c r="H21" s="37"/>
      <c r="I21" s="37"/>
      <c r="J21" s="37"/>
      <c r="K21" s="37"/>
      <c r="L21" s="40"/>
    </row>
    <row r="22" spans="1:12" s="15" customFormat="1" ht="30" customHeight="1" thickTop="1" thickBot="1">
      <c r="A22" s="39">
        <v>9</v>
      </c>
      <c r="B22" s="41" t="s">
        <v>56</v>
      </c>
      <c r="C22" s="42"/>
      <c r="D22" s="42"/>
      <c r="E22" s="42"/>
      <c r="F22" s="43"/>
      <c r="G22" s="37"/>
      <c r="H22" s="37">
        <v>1</v>
      </c>
      <c r="I22" s="37"/>
      <c r="J22" s="37"/>
      <c r="K22" s="37"/>
      <c r="L22" s="36">
        <f>(((G22*0.1)+(H22*1)+(I22*0.75)+(J22*0.5)+(K22*0.25))/H10)*10</f>
        <v>10</v>
      </c>
    </row>
    <row r="23" spans="1:12" s="15" customFormat="1" ht="30" customHeight="1" thickTop="1" thickBot="1">
      <c r="A23" s="39">
        <v>10</v>
      </c>
      <c r="B23" s="45" t="s">
        <v>57</v>
      </c>
      <c r="C23" s="45"/>
      <c r="D23" s="45"/>
      <c r="E23" s="45"/>
      <c r="F23" s="45"/>
      <c r="G23" s="38"/>
      <c r="H23" s="38"/>
      <c r="I23" s="38">
        <v>1</v>
      </c>
      <c r="J23" s="38"/>
      <c r="K23" s="38"/>
      <c r="L23" s="36">
        <f>(((G23*0.75)+(H23*0.5)+(I23*1)+(J23*0.5)+(K23*0.75))/H10)*10</f>
        <v>10</v>
      </c>
    </row>
    <row r="24" spans="1:12" s="15" customFormat="1" ht="30" customHeight="1" thickTop="1" thickBot="1">
      <c r="A24" s="39">
        <v>11</v>
      </c>
      <c r="B24" s="45" t="s">
        <v>58</v>
      </c>
      <c r="C24" s="45"/>
      <c r="D24" s="45"/>
      <c r="E24" s="45"/>
      <c r="F24" s="45"/>
      <c r="G24" s="37">
        <v>1</v>
      </c>
      <c r="H24" s="37"/>
      <c r="I24" s="37"/>
      <c r="J24" s="37"/>
      <c r="K24" s="37"/>
      <c r="L24" s="36">
        <f>(((G24*1)+(H24*0.8)+(I24*0.6)+(J24*0.4)+(K24*0.2))/H10)*10</f>
        <v>10</v>
      </c>
    </row>
    <row r="25" spans="1:12" s="15" customFormat="1" ht="30" customHeight="1" thickTop="1" thickBot="1">
      <c r="A25" s="39">
        <v>12</v>
      </c>
      <c r="B25" s="45" t="s">
        <v>59</v>
      </c>
      <c r="C25" s="45"/>
      <c r="D25" s="45"/>
      <c r="E25" s="45"/>
      <c r="F25" s="45"/>
      <c r="G25" s="38">
        <v>1</v>
      </c>
      <c r="H25" s="38"/>
      <c r="I25" s="38"/>
      <c r="J25" s="38"/>
      <c r="K25" s="38"/>
      <c r="L25" s="36">
        <f>(((G25*1)+(H25*0.8)+(I25*0.6)+(J25*0.4)+(K25*0.2))/H10)*10</f>
        <v>10</v>
      </c>
    </row>
    <row r="26" spans="1:12" s="15" customFormat="1" ht="30" customHeight="1" thickTop="1" thickBot="1">
      <c r="A26" s="39">
        <v>13</v>
      </c>
      <c r="B26" s="45" t="s">
        <v>60</v>
      </c>
      <c r="C26" s="45"/>
      <c r="D26" s="45"/>
      <c r="E26" s="45"/>
      <c r="F26" s="45"/>
      <c r="G26" s="37">
        <v>1</v>
      </c>
      <c r="H26" s="37"/>
      <c r="I26" s="37"/>
      <c r="J26" s="37"/>
      <c r="K26" s="37"/>
      <c r="L26" s="36">
        <f>(((G26*1)+(H26*0.8)+(I26*0.6)+(J26*0.4)+(K26*0.2))/H10)*10</f>
        <v>10</v>
      </c>
    </row>
    <row r="27" spans="1:12" s="15" customFormat="1" ht="30" customHeight="1" thickTop="1" thickBot="1">
      <c r="A27" s="39">
        <v>14</v>
      </c>
      <c r="B27" s="45" t="s">
        <v>61</v>
      </c>
      <c r="C27" s="45"/>
      <c r="D27" s="45"/>
      <c r="E27" s="45"/>
      <c r="F27" s="45"/>
      <c r="G27" s="38">
        <v>1</v>
      </c>
      <c r="H27" s="38"/>
      <c r="I27" s="38"/>
      <c r="J27" s="38"/>
      <c r="K27" s="38"/>
      <c r="L27" s="36">
        <f>(((G27*1)+(H27*0.8)+(I27*0.6)+(J27*0.4)+(K27*0.2))/H10)*10</f>
        <v>10</v>
      </c>
    </row>
    <row r="28" spans="1:12" s="15" customFormat="1" ht="30" customHeight="1" thickTop="1" thickBot="1">
      <c r="A28" s="39">
        <v>15</v>
      </c>
      <c r="B28" s="41" t="s">
        <v>70</v>
      </c>
      <c r="C28" s="42"/>
      <c r="D28" s="42"/>
      <c r="E28" s="42"/>
      <c r="F28" s="43"/>
      <c r="G28" s="38">
        <v>1</v>
      </c>
      <c r="H28" s="38"/>
      <c r="I28" s="38"/>
      <c r="J28" s="38"/>
      <c r="K28" s="38"/>
      <c r="L28" s="40"/>
    </row>
    <row r="29" spans="1:12" s="15" customFormat="1" ht="30" customHeight="1" thickTop="1" thickBot="1">
      <c r="A29" s="39">
        <v>16</v>
      </c>
      <c r="B29" s="45" t="s">
        <v>62</v>
      </c>
      <c r="C29" s="45"/>
      <c r="D29" s="45"/>
      <c r="E29" s="45"/>
      <c r="F29" s="45"/>
      <c r="G29" s="38">
        <v>1</v>
      </c>
      <c r="H29" s="38"/>
      <c r="I29" s="38"/>
      <c r="J29" s="38"/>
      <c r="K29" s="38"/>
      <c r="L29" s="36">
        <f>(((G29*1)+(H29*0.8)+(I29*0.6)+(J29*0.4)+(K29*0.2))/H10)*10</f>
        <v>10</v>
      </c>
    </row>
    <row r="30" spans="1:12" s="22" customFormat="1" ht="21.75" customHeight="1" thickTop="1" thickBot="1">
      <c r="A30" s="46" t="s">
        <v>40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32">
        <f>(AVERAGE(L29,L27,L26,L25,L24,L23,L22,L20,L19,L18,L16,L15,L14))</f>
        <v>10</v>
      </c>
    </row>
    <row r="31" spans="1:12" ht="13.5" thickTop="1"/>
    <row r="32" spans="1:12">
      <c r="C32" s="31" t="s">
        <v>79</v>
      </c>
      <c r="E32" s="31"/>
    </row>
    <row r="33" spans="1:12">
      <c r="C33" s="31"/>
      <c r="E33" s="31"/>
    </row>
    <row r="34" spans="1:12">
      <c r="C34" s="31"/>
      <c r="E34" s="31"/>
    </row>
    <row r="35" spans="1:12">
      <c r="A35" s="44" t="s">
        <v>71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>
      <c r="A36" t="s">
        <v>63</v>
      </c>
    </row>
    <row r="37" spans="1:12">
      <c r="A37" t="s">
        <v>72</v>
      </c>
    </row>
    <row r="38" spans="1:12">
      <c r="A38" t="s">
        <v>73</v>
      </c>
    </row>
    <row r="39" spans="1:12">
      <c r="A39" t="s">
        <v>74</v>
      </c>
    </row>
    <row r="40" spans="1:12">
      <c r="A40" t="s">
        <v>75</v>
      </c>
    </row>
    <row r="41" spans="1:12">
      <c r="A41" t="s">
        <v>76</v>
      </c>
    </row>
  </sheetData>
  <sheetProtection selectLockedCells="1" selectUnlockedCells="1"/>
  <mergeCells count="33">
    <mergeCell ref="A7:E7"/>
    <mergeCell ref="F7:L7"/>
    <mergeCell ref="C1:L1"/>
    <mergeCell ref="C2:L2"/>
    <mergeCell ref="G12:K12"/>
    <mergeCell ref="A10:G10"/>
    <mergeCell ref="H10:L10"/>
    <mergeCell ref="B11:L11"/>
    <mergeCell ref="A8:C8"/>
    <mergeCell ref="D8:L8"/>
    <mergeCell ref="A9:F9"/>
    <mergeCell ref="G9:L9"/>
    <mergeCell ref="A12:F13"/>
    <mergeCell ref="F4:L4"/>
    <mergeCell ref="E3:L3"/>
    <mergeCell ref="B14:F14"/>
    <mergeCell ref="B15:F15"/>
    <mergeCell ref="B16:F16"/>
    <mergeCell ref="B18:F18"/>
    <mergeCell ref="B17:F17"/>
    <mergeCell ref="B28:F28"/>
    <mergeCell ref="A35:L35"/>
    <mergeCell ref="B19:F19"/>
    <mergeCell ref="B20:F20"/>
    <mergeCell ref="A30:K30"/>
    <mergeCell ref="B26:F26"/>
    <mergeCell ref="B27:F27"/>
    <mergeCell ref="B29:F29"/>
    <mergeCell ref="B22:F22"/>
    <mergeCell ref="B23:F23"/>
    <mergeCell ref="B24:F24"/>
    <mergeCell ref="B25:F25"/>
    <mergeCell ref="B21:F21"/>
  </mergeCells>
  <phoneticPr fontId="22" type="noConversion"/>
  <printOptions horizontalCentered="1"/>
  <pageMargins left="0.35433070866141736" right="0.31496062992125984" top="0.78740157480314965" bottom="0.59055118110236227" header="0.51181102362204722" footer="0.51181102362204722"/>
  <pageSetup paperSize="9" firstPageNumber="0" fitToWidth="215" fitToHeight="33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G10" sqref="G10"/>
    </sheetView>
  </sheetViews>
  <sheetFormatPr defaultRowHeight="12.75"/>
  <sheetData>
    <row r="1" spans="1:14" ht="15.75">
      <c r="A1" s="2"/>
      <c r="B1" s="2"/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3"/>
      <c r="N1" s="2"/>
    </row>
    <row r="2" spans="1:14" ht="15.75">
      <c r="A2" s="2"/>
      <c r="B2" s="2"/>
      <c r="C2" s="74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3"/>
      <c r="N2" s="2"/>
    </row>
    <row r="3" spans="1:14" ht="15.75">
      <c r="A3" s="2"/>
      <c r="B3" s="2"/>
      <c r="C3" s="74" t="s">
        <v>44</v>
      </c>
      <c r="D3" s="74"/>
      <c r="E3" s="74"/>
      <c r="F3" s="74"/>
      <c r="G3" s="74"/>
      <c r="H3" s="74"/>
      <c r="I3" s="74"/>
      <c r="J3" s="74"/>
      <c r="K3" s="74"/>
      <c r="L3" s="74"/>
      <c r="M3" s="3"/>
      <c r="N3" s="2"/>
    </row>
    <row r="4" spans="1:14" ht="15.75">
      <c r="A4" s="2"/>
      <c r="B4" s="2"/>
      <c r="C4" s="74" t="s">
        <v>45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2"/>
    </row>
    <row r="5" spans="1:14" ht="15">
      <c r="A5" s="4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"/>
      <c r="N5" s="4"/>
    </row>
    <row r="6" spans="1:14" ht="20.25">
      <c r="A6" s="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"/>
      <c r="N6" s="6"/>
    </row>
    <row r="7" spans="1:14" ht="18.75">
      <c r="A7" s="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"/>
      <c r="N7" s="6"/>
    </row>
    <row r="8" spans="1:14" ht="15.75">
      <c r="A8" s="70" t="s">
        <v>2</v>
      </c>
      <c r="B8" s="70"/>
      <c r="C8" s="70"/>
      <c r="D8" s="70"/>
      <c r="E8" s="70"/>
      <c r="F8" s="72" t="s">
        <v>46</v>
      </c>
      <c r="G8" s="72"/>
      <c r="H8" s="72"/>
      <c r="I8" s="72"/>
      <c r="J8" s="72"/>
      <c r="K8" s="72"/>
      <c r="L8" s="72"/>
      <c r="M8" s="5"/>
      <c r="N8" s="4"/>
    </row>
    <row r="9" spans="1:14" ht="15.75">
      <c r="A9" s="70" t="s">
        <v>3</v>
      </c>
      <c r="B9" s="70"/>
      <c r="C9" s="70"/>
      <c r="D9" s="72" t="s">
        <v>47</v>
      </c>
      <c r="E9" s="72"/>
      <c r="F9" s="72"/>
      <c r="G9" s="72"/>
      <c r="H9" s="72"/>
      <c r="I9" s="72"/>
      <c r="J9" s="72"/>
      <c r="K9" s="72"/>
      <c r="L9" s="72"/>
      <c r="M9" s="5"/>
      <c r="N9" s="4"/>
    </row>
    <row r="10" spans="1:14" ht="15.75">
      <c r="A10" s="73" t="s">
        <v>4</v>
      </c>
      <c r="B10" s="73"/>
      <c r="C10" s="73"/>
      <c r="D10" s="73"/>
      <c r="E10" s="73"/>
      <c r="F10" s="73"/>
      <c r="G10" s="71" t="s">
        <v>48</v>
      </c>
      <c r="H10" s="71"/>
      <c r="I10" s="71"/>
      <c r="J10" s="71"/>
      <c r="K10" s="71"/>
      <c r="L10" s="71"/>
      <c r="M10" s="5"/>
      <c r="N10" s="4"/>
    </row>
    <row r="11" spans="1:14" ht="15.75">
      <c r="A11" s="70" t="s">
        <v>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5"/>
      <c r="N11" s="4"/>
    </row>
    <row r="12" spans="1:14" ht="15.75">
      <c r="A12" s="70" t="s">
        <v>6</v>
      </c>
      <c r="B12" s="70"/>
      <c r="C12" s="70"/>
      <c r="D12" s="70"/>
      <c r="E12" s="70"/>
      <c r="F12" s="70"/>
      <c r="G12" s="70"/>
      <c r="H12" s="71"/>
      <c r="I12" s="71"/>
      <c r="J12" s="71"/>
      <c r="K12" s="71"/>
      <c r="L12" s="71"/>
      <c r="M12" s="5"/>
      <c r="N12" s="4"/>
    </row>
    <row r="13" spans="1:14" ht="15">
      <c r="A13" s="4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"/>
      <c r="N13" s="4"/>
    </row>
    <row r="14" spans="1:14" ht="15.75">
      <c r="A14" s="60" t="s">
        <v>7</v>
      </c>
      <c r="B14" s="60"/>
      <c r="C14" s="60"/>
      <c r="D14" s="60"/>
      <c r="E14" s="60"/>
      <c r="F14" s="60"/>
      <c r="G14" s="52" t="s">
        <v>8</v>
      </c>
      <c r="H14" s="52"/>
      <c r="I14" s="52"/>
      <c r="J14" s="52"/>
      <c r="K14" s="52"/>
      <c r="L14" s="8" t="s">
        <v>9</v>
      </c>
      <c r="M14" s="9"/>
      <c r="N14" s="9"/>
    </row>
    <row r="15" spans="1:14" ht="16.5">
      <c r="A15" s="60"/>
      <c r="B15" s="60"/>
      <c r="C15" s="60"/>
      <c r="D15" s="60"/>
      <c r="E15" s="60"/>
      <c r="F15" s="60"/>
      <c r="G15" s="10">
        <v>1</v>
      </c>
      <c r="H15" s="11">
        <v>2</v>
      </c>
      <c r="I15" s="11">
        <v>3</v>
      </c>
      <c r="J15" s="11">
        <v>4</v>
      </c>
      <c r="K15" s="12">
        <v>5</v>
      </c>
      <c r="L15" s="13" t="s">
        <v>10</v>
      </c>
    </row>
    <row r="16" spans="1:14" ht="14.1" customHeight="1">
      <c r="A16" s="69" t="s">
        <v>11</v>
      </c>
      <c r="B16" s="68" t="s">
        <v>12</v>
      </c>
      <c r="C16" s="68"/>
      <c r="D16" s="68"/>
      <c r="E16" s="68"/>
      <c r="F16" s="68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63">
        <f>SUM(G17:K17)</f>
        <v>0</v>
      </c>
      <c r="M16" s="15"/>
      <c r="N16" s="16">
        <f>SUM(G16:K16)</f>
        <v>0</v>
      </c>
    </row>
    <row r="17" spans="1:14" ht="15">
      <c r="A17" s="69"/>
      <c r="B17" s="68"/>
      <c r="C17" s="68"/>
      <c r="D17" s="68"/>
      <c r="E17" s="68"/>
      <c r="F17" s="68"/>
      <c r="G17" s="17">
        <f>G16*1</f>
        <v>0</v>
      </c>
      <c r="H17" s="17">
        <f>H16*2</f>
        <v>0</v>
      </c>
      <c r="I17" s="17">
        <f>I16*3</f>
        <v>0</v>
      </c>
      <c r="J17" s="17">
        <f>J16*4</f>
        <v>0</v>
      </c>
      <c r="K17" s="17">
        <f>K16*5</f>
        <v>0</v>
      </c>
      <c r="L17" s="63"/>
      <c r="M17" s="15"/>
      <c r="N17" s="16"/>
    </row>
    <row r="18" spans="1:14" ht="14.1" customHeight="1">
      <c r="A18" s="67" t="s">
        <v>13</v>
      </c>
      <c r="B18" s="68" t="s">
        <v>14</v>
      </c>
      <c r="C18" s="68"/>
      <c r="D18" s="68"/>
      <c r="E18" s="68"/>
      <c r="F18" s="68"/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63">
        <f>SUM(G19:K19)</f>
        <v>0</v>
      </c>
      <c r="M18" s="15"/>
      <c r="N18" s="16">
        <f>SUM(G18:K18)</f>
        <v>0</v>
      </c>
    </row>
    <row r="19" spans="1:14" ht="15">
      <c r="A19" s="67"/>
      <c r="B19" s="68"/>
      <c r="C19" s="68"/>
      <c r="D19" s="68"/>
      <c r="E19" s="68"/>
      <c r="F19" s="68"/>
      <c r="G19" s="19">
        <f>G18*1</f>
        <v>0</v>
      </c>
      <c r="H19" s="19">
        <f>H18*2</f>
        <v>0</v>
      </c>
      <c r="I19" s="19">
        <f>I18*3</f>
        <v>0</v>
      </c>
      <c r="J19" s="19">
        <f>J18*4</f>
        <v>0</v>
      </c>
      <c r="K19" s="19">
        <f>K18*5</f>
        <v>0</v>
      </c>
      <c r="L19" s="63"/>
      <c r="M19" s="15"/>
      <c r="N19" s="16"/>
    </row>
    <row r="20" spans="1:14" ht="14.1" customHeight="1">
      <c r="A20" s="67" t="s">
        <v>15</v>
      </c>
      <c r="B20" s="68" t="s">
        <v>16</v>
      </c>
      <c r="C20" s="68"/>
      <c r="D20" s="68"/>
      <c r="E20" s="68"/>
      <c r="F20" s="68"/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63">
        <f>SUM(G21:K21)</f>
        <v>0</v>
      </c>
      <c r="M20" s="15"/>
      <c r="N20" s="16">
        <f>SUM(G20:K20)</f>
        <v>0</v>
      </c>
    </row>
    <row r="21" spans="1:14" ht="15">
      <c r="A21" s="67"/>
      <c r="B21" s="68"/>
      <c r="C21" s="68"/>
      <c r="D21" s="68"/>
      <c r="E21" s="68"/>
      <c r="F21" s="68"/>
      <c r="G21" s="17">
        <f>G20*1</f>
        <v>0</v>
      </c>
      <c r="H21" s="17">
        <f>H20*2</f>
        <v>0</v>
      </c>
      <c r="I21" s="17">
        <f>I20*3</f>
        <v>0</v>
      </c>
      <c r="J21" s="17">
        <f>J20*4</f>
        <v>0</v>
      </c>
      <c r="K21" s="17">
        <f>K20*5</f>
        <v>0</v>
      </c>
      <c r="L21" s="63"/>
      <c r="M21" s="15"/>
      <c r="N21" s="16"/>
    </row>
    <row r="22" spans="1:14" ht="14.1" customHeight="1">
      <c r="A22" s="69" t="s">
        <v>17</v>
      </c>
      <c r="B22" s="68" t="s">
        <v>18</v>
      </c>
      <c r="C22" s="68"/>
      <c r="D22" s="68"/>
      <c r="E22" s="68"/>
      <c r="F22" s="6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63">
        <f>SUM(G23:K23)</f>
        <v>0</v>
      </c>
      <c r="M22" s="15"/>
      <c r="N22" s="16">
        <f>SUM(G22:K22)</f>
        <v>0</v>
      </c>
    </row>
    <row r="23" spans="1:14" ht="15">
      <c r="A23" s="69"/>
      <c r="B23" s="68"/>
      <c r="C23" s="68"/>
      <c r="D23" s="68"/>
      <c r="E23" s="68"/>
      <c r="F23" s="68"/>
      <c r="G23" s="19">
        <f>G22*1</f>
        <v>0</v>
      </c>
      <c r="H23" s="19">
        <f>H22*2</f>
        <v>0</v>
      </c>
      <c r="I23" s="19">
        <f>I22*3</f>
        <v>0</v>
      </c>
      <c r="J23" s="19">
        <f>J22*4</f>
        <v>0</v>
      </c>
      <c r="K23" s="19">
        <f>K22*5</f>
        <v>0</v>
      </c>
      <c r="L23" s="63"/>
      <c r="M23" s="15"/>
      <c r="N23" s="16"/>
    </row>
    <row r="24" spans="1:14" ht="14.1" customHeight="1">
      <c r="A24" s="67" t="s">
        <v>19</v>
      </c>
      <c r="B24" s="68" t="s">
        <v>20</v>
      </c>
      <c r="C24" s="68"/>
      <c r="D24" s="68"/>
      <c r="E24" s="68"/>
      <c r="F24" s="68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63">
        <f>SUM(G25:K25)</f>
        <v>0</v>
      </c>
      <c r="M24" s="15"/>
      <c r="N24" s="16">
        <f>SUM(G24:K24)</f>
        <v>0</v>
      </c>
    </row>
    <row r="25" spans="1:14" ht="15">
      <c r="A25" s="67"/>
      <c r="B25" s="68"/>
      <c r="C25" s="68"/>
      <c r="D25" s="68"/>
      <c r="E25" s="68"/>
      <c r="F25" s="68"/>
      <c r="G25" s="17">
        <f>G24*1</f>
        <v>0</v>
      </c>
      <c r="H25" s="17">
        <f>H24*2</f>
        <v>0</v>
      </c>
      <c r="I25" s="17">
        <f>I24*3</f>
        <v>0</v>
      </c>
      <c r="J25" s="17">
        <f>J24*4</f>
        <v>0</v>
      </c>
      <c r="K25" s="17">
        <f>K24*5</f>
        <v>0</v>
      </c>
      <c r="L25" s="63"/>
      <c r="M25" s="15"/>
      <c r="N25" s="16"/>
    </row>
    <row r="26" spans="1:14" ht="14.1" customHeight="1">
      <c r="A26" s="69" t="s">
        <v>21</v>
      </c>
      <c r="B26" s="68" t="s">
        <v>22</v>
      </c>
      <c r="C26" s="68"/>
      <c r="D26" s="68"/>
      <c r="E26" s="68"/>
      <c r="F26" s="68"/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63">
        <f>SUM(G27:K27)</f>
        <v>0</v>
      </c>
      <c r="M26" s="15"/>
      <c r="N26" s="16">
        <f>SUM(G26:K26)</f>
        <v>0</v>
      </c>
    </row>
    <row r="27" spans="1:14" ht="15">
      <c r="A27" s="69"/>
      <c r="B27" s="68"/>
      <c r="C27" s="68"/>
      <c r="D27" s="68"/>
      <c r="E27" s="68"/>
      <c r="F27" s="68"/>
      <c r="G27" s="19">
        <f>G26*1</f>
        <v>0</v>
      </c>
      <c r="H27" s="19">
        <f>H26*2</f>
        <v>0</v>
      </c>
      <c r="I27" s="19">
        <f>I26*3</f>
        <v>0</v>
      </c>
      <c r="J27" s="19">
        <f>J26*4</f>
        <v>0</v>
      </c>
      <c r="K27" s="19">
        <f>K26*5</f>
        <v>0</v>
      </c>
      <c r="L27" s="63"/>
      <c r="M27" s="15"/>
      <c r="N27" s="16"/>
    </row>
    <row r="28" spans="1:14" ht="14.1" customHeight="1">
      <c r="A28" s="67" t="s">
        <v>23</v>
      </c>
      <c r="B28" s="68" t="s">
        <v>24</v>
      </c>
      <c r="C28" s="68"/>
      <c r="D28" s="68"/>
      <c r="E28" s="68"/>
      <c r="F28" s="68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63">
        <f>SUM(G29:K29)</f>
        <v>0</v>
      </c>
      <c r="M28" s="15"/>
      <c r="N28" s="16">
        <f>SUM(G28:K28)</f>
        <v>0</v>
      </c>
    </row>
    <row r="29" spans="1:14" ht="15">
      <c r="A29" s="67"/>
      <c r="B29" s="68"/>
      <c r="C29" s="68"/>
      <c r="D29" s="68"/>
      <c r="E29" s="68"/>
      <c r="F29" s="68"/>
      <c r="G29" s="17">
        <f>G28*1</f>
        <v>0</v>
      </c>
      <c r="H29" s="17">
        <f>H28*2</f>
        <v>0</v>
      </c>
      <c r="I29" s="17">
        <f>I28*3</f>
        <v>0</v>
      </c>
      <c r="J29" s="17">
        <f>J28*4</f>
        <v>0</v>
      </c>
      <c r="K29" s="17">
        <f>K28*5</f>
        <v>0</v>
      </c>
      <c r="L29" s="63"/>
      <c r="M29" s="15"/>
      <c r="N29" s="16"/>
    </row>
    <row r="30" spans="1:14" ht="14.1" customHeight="1">
      <c r="A30" s="69" t="s">
        <v>25</v>
      </c>
      <c r="B30" s="68" t="s">
        <v>26</v>
      </c>
      <c r="C30" s="68"/>
      <c r="D30" s="68"/>
      <c r="E30" s="68"/>
      <c r="F30" s="68"/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63">
        <f>SUM(G31:K31)</f>
        <v>0</v>
      </c>
      <c r="M30" s="15"/>
      <c r="N30" s="16">
        <f>SUM(G30:K30)</f>
        <v>0</v>
      </c>
    </row>
    <row r="31" spans="1:14" ht="15">
      <c r="A31" s="69"/>
      <c r="B31" s="68"/>
      <c r="C31" s="68"/>
      <c r="D31" s="68"/>
      <c r="E31" s="68"/>
      <c r="F31" s="68"/>
      <c r="G31" s="19">
        <f>G30*1</f>
        <v>0</v>
      </c>
      <c r="H31" s="19">
        <f>H30*2</f>
        <v>0</v>
      </c>
      <c r="I31" s="19">
        <f>I30*3</f>
        <v>0</v>
      </c>
      <c r="J31" s="19">
        <f>J30*4</f>
        <v>0</v>
      </c>
      <c r="K31" s="19">
        <f>K30*5</f>
        <v>0</v>
      </c>
      <c r="L31" s="63"/>
      <c r="M31" s="15"/>
      <c r="N31" s="16"/>
    </row>
    <row r="32" spans="1:14" ht="14.1" customHeight="1">
      <c r="A32" s="67" t="s">
        <v>27</v>
      </c>
      <c r="B32" s="68" t="s">
        <v>28</v>
      </c>
      <c r="C32" s="68"/>
      <c r="D32" s="68"/>
      <c r="E32" s="68"/>
      <c r="F32" s="68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63">
        <f>SUM(G33:K33)</f>
        <v>0</v>
      </c>
      <c r="M32" s="15"/>
      <c r="N32" s="16">
        <f>SUM(G32:K32)</f>
        <v>0</v>
      </c>
    </row>
    <row r="33" spans="1:14" ht="15">
      <c r="A33" s="67"/>
      <c r="B33" s="68"/>
      <c r="C33" s="68"/>
      <c r="D33" s="68"/>
      <c r="E33" s="68"/>
      <c r="F33" s="68"/>
      <c r="G33" s="17">
        <f>G32*1</f>
        <v>0</v>
      </c>
      <c r="H33" s="17">
        <f>H32*2</f>
        <v>0</v>
      </c>
      <c r="I33" s="17">
        <f>I32*3</f>
        <v>0</v>
      </c>
      <c r="J33" s="17">
        <f>J32*4</f>
        <v>0</v>
      </c>
      <c r="K33" s="17">
        <f>K32*5</f>
        <v>0</v>
      </c>
      <c r="L33" s="63"/>
      <c r="M33" s="15"/>
      <c r="N33" s="16"/>
    </row>
    <row r="34" spans="1:14" ht="14.1" customHeight="1">
      <c r="A34" s="67" t="s">
        <v>29</v>
      </c>
      <c r="B34" s="68" t="s">
        <v>30</v>
      </c>
      <c r="C34" s="68"/>
      <c r="D34" s="68"/>
      <c r="E34" s="68"/>
      <c r="F34" s="68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63">
        <f>SUM(G35:K35)</f>
        <v>0</v>
      </c>
      <c r="M34" s="15"/>
      <c r="N34" s="16">
        <f>SUM(G34:K34)</f>
        <v>0</v>
      </c>
    </row>
    <row r="35" spans="1:14" ht="15">
      <c r="A35" s="67"/>
      <c r="B35" s="68"/>
      <c r="C35" s="68"/>
      <c r="D35" s="68"/>
      <c r="E35" s="68"/>
      <c r="F35" s="68"/>
      <c r="G35" s="19">
        <f>G34*1</f>
        <v>0</v>
      </c>
      <c r="H35" s="19">
        <f>H34*2</f>
        <v>0</v>
      </c>
      <c r="I35" s="19">
        <f>I34*3</f>
        <v>0</v>
      </c>
      <c r="J35" s="19">
        <f>J34*4</f>
        <v>0</v>
      </c>
      <c r="K35" s="19">
        <f>K34*5</f>
        <v>0</v>
      </c>
      <c r="L35" s="63"/>
      <c r="M35" s="15"/>
      <c r="N35" s="16"/>
    </row>
    <row r="36" spans="1:14" ht="14.1" customHeight="1">
      <c r="A36" s="69" t="s">
        <v>31</v>
      </c>
      <c r="B36" s="68" t="s">
        <v>32</v>
      </c>
      <c r="C36" s="68"/>
      <c r="D36" s="68"/>
      <c r="E36" s="68"/>
      <c r="F36" s="68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63">
        <f>SUM(G37:K37)</f>
        <v>0</v>
      </c>
      <c r="M36" s="15"/>
      <c r="N36" s="16">
        <f>SUM(G36:K36)</f>
        <v>0</v>
      </c>
    </row>
    <row r="37" spans="1:14" ht="15">
      <c r="A37" s="69"/>
      <c r="B37" s="68"/>
      <c r="C37" s="68"/>
      <c r="D37" s="68"/>
      <c r="E37" s="68"/>
      <c r="F37" s="68"/>
      <c r="G37" s="17">
        <f>G36*1</f>
        <v>0</v>
      </c>
      <c r="H37" s="17">
        <f>H36*2</f>
        <v>0</v>
      </c>
      <c r="I37" s="17">
        <f>I36*3</f>
        <v>0</v>
      </c>
      <c r="J37" s="17">
        <f>J36*4</f>
        <v>0</v>
      </c>
      <c r="K37" s="17">
        <f>K36*5</f>
        <v>0</v>
      </c>
      <c r="L37" s="63"/>
      <c r="M37" s="15"/>
      <c r="N37" s="16"/>
    </row>
    <row r="38" spans="1:14" ht="14.1" customHeight="1">
      <c r="A38" s="69" t="s">
        <v>33</v>
      </c>
      <c r="B38" s="68" t="s">
        <v>34</v>
      </c>
      <c r="C38" s="68"/>
      <c r="D38" s="68"/>
      <c r="E38" s="68"/>
      <c r="F38" s="68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63">
        <f>SUM(G39:K39)</f>
        <v>0</v>
      </c>
      <c r="M38" s="15"/>
      <c r="N38" s="16">
        <f>SUM(G38:K38)</f>
        <v>0</v>
      </c>
    </row>
    <row r="39" spans="1:14" ht="15">
      <c r="A39" s="69"/>
      <c r="B39" s="68"/>
      <c r="C39" s="68"/>
      <c r="D39" s="68"/>
      <c r="E39" s="68"/>
      <c r="F39" s="68"/>
      <c r="G39" s="19">
        <f>G38*1</f>
        <v>0</v>
      </c>
      <c r="H39" s="19">
        <f>H38*2</f>
        <v>0</v>
      </c>
      <c r="I39" s="19">
        <f>I38*3</f>
        <v>0</v>
      </c>
      <c r="J39" s="19">
        <f>J38*4</f>
        <v>0</v>
      </c>
      <c r="K39" s="19">
        <f>K38*5</f>
        <v>0</v>
      </c>
      <c r="L39" s="63"/>
      <c r="M39" s="15"/>
      <c r="N39" s="16"/>
    </row>
    <row r="40" spans="1:14" ht="14.1" customHeight="1">
      <c r="A40" s="67" t="s">
        <v>35</v>
      </c>
      <c r="B40" s="68" t="s">
        <v>49</v>
      </c>
      <c r="C40" s="68"/>
      <c r="D40" s="68"/>
      <c r="E40" s="68"/>
      <c r="F40" s="68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63">
        <f>SUM(G41:K41)</f>
        <v>0</v>
      </c>
      <c r="M40" s="15"/>
      <c r="N40" s="16">
        <f>SUM(G40:K40)</f>
        <v>0</v>
      </c>
    </row>
    <row r="41" spans="1:14" ht="15">
      <c r="A41" s="67"/>
      <c r="B41" s="68"/>
      <c r="C41" s="68"/>
      <c r="D41" s="68"/>
      <c r="E41" s="68"/>
      <c r="F41" s="68"/>
      <c r="G41" s="17">
        <f>G40*1</f>
        <v>0</v>
      </c>
      <c r="H41" s="17">
        <f>H40*2</f>
        <v>0</v>
      </c>
      <c r="I41" s="17">
        <f>I40*3</f>
        <v>0</v>
      </c>
      <c r="J41" s="17">
        <f>J40*4</f>
        <v>0</v>
      </c>
      <c r="K41" s="17">
        <f>K40*5</f>
        <v>0</v>
      </c>
      <c r="L41" s="63"/>
      <c r="M41" s="15"/>
      <c r="N41" s="16"/>
    </row>
    <row r="42" spans="1:14" ht="14.1" customHeight="1">
      <c r="A42" s="69" t="s">
        <v>36</v>
      </c>
      <c r="B42" s="68" t="s">
        <v>37</v>
      </c>
      <c r="C42" s="68"/>
      <c r="D42" s="68"/>
      <c r="E42" s="68"/>
      <c r="F42" s="6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63">
        <f>SUM(G43:K43)</f>
        <v>0</v>
      </c>
      <c r="M42" s="15"/>
      <c r="N42" s="16">
        <f>SUM(G42:K42)</f>
        <v>0</v>
      </c>
    </row>
    <row r="43" spans="1:14" ht="15">
      <c r="A43" s="69"/>
      <c r="B43" s="68"/>
      <c r="C43" s="68"/>
      <c r="D43" s="68"/>
      <c r="E43" s="68"/>
      <c r="F43" s="68"/>
      <c r="G43" s="19">
        <f>G42*1</f>
        <v>0</v>
      </c>
      <c r="H43" s="19">
        <f>H42*2</f>
        <v>0</v>
      </c>
      <c r="I43" s="19">
        <f>I42*3</f>
        <v>0</v>
      </c>
      <c r="J43" s="19">
        <f>J42*4</f>
        <v>0</v>
      </c>
      <c r="K43" s="19">
        <f>K42*5</f>
        <v>0</v>
      </c>
      <c r="L43" s="63"/>
      <c r="M43" s="15"/>
      <c r="N43" s="16"/>
    </row>
    <row r="44" spans="1:14" ht="14.1" customHeight="1">
      <c r="A44" s="67" t="s">
        <v>38</v>
      </c>
      <c r="B44" s="68" t="s">
        <v>39</v>
      </c>
      <c r="C44" s="68"/>
      <c r="D44" s="68"/>
      <c r="E44" s="68"/>
      <c r="F44" s="68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63">
        <f>SUM(G45:K45)</f>
        <v>0</v>
      </c>
      <c r="M44" s="15"/>
      <c r="N44" s="16">
        <f>SUM(G44:K44)</f>
        <v>0</v>
      </c>
    </row>
    <row r="45" spans="1:14" ht="15">
      <c r="A45" s="67"/>
      <c r="B45" s="68"/>
      <c r="C45" s="68"/>
      <c r="D45" s="68"/>
      <c r="E45" s="68"/>
      <c r="F45" s="68"/>
      <c r="G45" s="19">
        <f>G44*1</f>
        <v>0</v>
      </c>
      <c r="H45" s="19">
        <f>H44*2</f>
        <v>0</v>
      </c>
      <c r="I45" s="19">
        <f>I44*3</f>
        <v>0</v>
      </c>
      <c r="J45" s="19">
        <f>J44*4</f>
        <v>0</v>
      </c>
      <c r="K45" s="19">
        <f>K44*5</f>
        <v>0</v>
      </c>
      <c r="L45" s="63"/>
      <c r="M45" s="15"/>
      <c r="N45" s="20"/>
    </row>
    <row r="46" spans="1:14" ht="19.5">
      <c r="A46" s="46" t="s">
        <v>40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21">
        <f>SUM(L16:L45)</f>
        <v>0</v>
      </c>
      <c r="M46" s="22"/>
      <c r="N46" s="22"/>
    </row>
    <row r="47" spans="1:14" ht="18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2"/>
      <c r="N47" s="22"/>
    </row>
    <row r="48" spans="1:14">
      <c r="G48" s="1"/>
      <c r="H48" s="1"/>
      <c r="I48" s="1"/>
      <c r="J48" s="1"/>
      <c r="K48" s="1"/>
      <c r="L48" s="24"/>
      <c r="M48" s="1"/>
    </row>
    <row r="49" spans="1:14" ht="20.25">
      <c r="A49" s="64" t="s">
        <v>41</v>
      </c>
      <c r="B49" s="64"/>
      <c r="C49" s="64"/>
      <c r="D49" s="25"/>
      <c r="E49" s="26">
        <f>L46</f>
        <v>0</v>
      </c>
      <c r="F49" s="27">
        <v>15</v>
      </c>
      <c r="G49" s="28">
        <f>H12</f>
        <v>0</v>
      </c>
      <c r="H49" s="29" t="s">
        <v>42</v>
      </c>
      <c r="I49" s="65" t="e">
        <f>E49/F49/G49</f>
        <v>#DIV/0!</v>
      </c>
      <c r="J49" s="65"/>
      <c r="K49" s="30"/>
      <c r="L49" s="30"/>
      <c r="M49" s="9"/>
      <c r="N49" s="9"/>
    </row>
    <row r="50" spans="1:14">
      <c r="G50" s="1"/>
      <c r="H50" s="1"/>
      <c r="I50" s="1"/>
      <c r="J50" s="1"/>
      <c r="K50" s="1"/>
      <c r="L50" s="1"/>
      <c r="M50" s="1"/>
    </row>
    <row r="51" spans="1:14">
      <c r="G51" s="1"/>
      <c r="H51" s="1"/>
      <c r="I51" s="1"/>
      <c r="J51" s="1"/>
      <c r="K51" s="1"/>
      <c r="L51" s="1"/>
      <c r="M51" s="1"/>
    </row>
    <row r="52" spans="1:14">
      <c r="G52" s="1"/>
      <c r="H52" s="1"/>
      <c r="I52" s="1"/>
      <c r="J52" s="1"/>
      <c r="K52" s="1"/>
      <c r="L52" s="1"/>
      <c r="M52" s="1"/>
    </row>
    <row r="53" spans="1:14" ht="15.75">
      <c r="B53" s="66" t="s">
        <v>43</v>
      </c>
      <c r="C53" s="66"/>
      <c r="G53" s="1"/>
      <c r="H53" s="1"/>
      <c r="I53" s="1"/>
      <c r="J53" s="1"/>
      <c r="K53" s="1"/>
      <c r="L53" s="1"/>
      <c r="M53" s="1"/>
    </row>
  </sheetData>
  <sheetProtection selectLockedCells="1" selectUnlockedCells="1"/>
  <mergeCells count="68">
    <mergeCell ref="C1:L1"/>
    <mergeCell ref="C2:L2"/>
    <mergeCell ref="C3:L3"/>
    <mergeCell ref="C4:M4"/>
    <mergeCell ref="A11:L11"/>
    <mergeCell ref="B5:L5"/>
    <mergeCell ref="B6:L6"/>
    <mergeCell ref="B7:L7"/>
    <mergeCell ref="A8:E8"/>
    <mergeCell ref="F8:L8"/>
    <mergeCell ref="A12:G12"/>
    <mergeCell ref="H12:L12"/>
    <mergeCell ref="B13:L13"/>
    <mergeCell ref="A9:C9"/>
    <mergeCell ref="D9:L9"/>
    <mergeCell ref="A10:F10"/>
    <mergeCell ref="G10:L10"/>
    <mergeCell ref="L16:L17"/>
    <mergeCell ref="A18:A19"/>
    <mergeCell ref="B18:F19"/>
    <mergeCell ref="L18:L19"/>
    <mergeCell ref="A14:F15"/>
    <mergeCell ref="G14:K14"/>
    <mergeCell ref="A16:A17"/>
    <mergeCell ref="B16:F17"/>
    <mergeCell ref="A20:A21"/>
    <mergeCell ref="B20:F21"/>
    <mergeCell ref="L20:L21"/>
    <mergeCell ref="A22:A23"/>
    <mergeCell ref="B22:F23"/>
    <mergeCell ref="L22:L23"/>
    <mergeCell ref="A24:A25"/>
    <mergeCell ref="B24:F25"/>
    <mergeCell ref="L24:L25"/>
    <mergeCell ref="A26:A27"/>
    <mergeCell ref="B26:F27"/>
    <mergeCell ref="L26:L27"/>
    <mergeCell ref="A28:A29"/>
    <mergeCell ref="B28:F29"/>
    <mergeCell ref="L28:L29"/>
    <mergeCell ref="A30:A31"/>
    <mergeCell ref="B30:F31"/>
    <mergeCell ref="L30:L31"/>
    <mergeCell ref="A32:A33"/>
    <mergeCell ref="B32:F33"/>
    <mergeCell ref="L32:L33"/>
    <mergeCell ref="A34:A35"/>
    <mergeCell ref="B34:F35"/>
    <mergeCell ref="L34:L35"/>
    <mergeCell ref="A36:A37"/>
    <mergeCell ref="B36:F37"/>
    <mergeCell ref="L36:L37"/>
    <mergeCell ref="A38:A39"/>
    <mergeCell ref="B38:F39"/>
    <mergeCell ref="L38:L39"/>
    <mergeCell ref="A40:A41"/>
    <mergeCell ref="B40:F41"/>
    <mergeCell ref="L40:L41"/>
    <mergeCell ref="A42:A43"/>
    <mergeCell ref="B42:F43"/>
    <mergeCell ref="L42:L43"/>
    <mergeCell ref="L44:L45"/>
    <mergeCell ref="A46:K46"/>
    <mergeCell ref="A49:C49"/>
    <mergeCell ref="I49:J49"/>
    <mergeCell ref="B53:C53"/>
    <mergeCell ref="A44:A45"/>
    <mergeCell ref="B44:F45"/>
  </mergeCells>
  <phoneticPr fontId="2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professor A</vt:lpstr>
      <vt:lpstr>Plan6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UESPI</cp:lastModifiedBy>
  <cp:lastPrinted>2006-01-01T03:16:46Z</cp:lastPrinted>
  <dcterms:created xsi:type="dcterms:W3CDTF">2015-09-16T13:10:41Z</dcterms:created>
  <dcterms:modified xsi:type="dcterms:W3CDTF">2018-07-05T14:21:14Z</dcterms:modified>
</cp:coreProperties>
</file>